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Лист1!$A$7:$AD$13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Лист1!$A$1:$O$23</definedName>
  </definedNames>
  <calcPr calcId="124519" refMode="R1C1"/>
</workbook>
</file>

<file path=xl/calcChain.xml><?xml version="1.0" encoding="utf-8"?>
<calcChain xmlns="http://schemas.openxmlformats.org/spreadsheetml/2006/main">
  <c r="K8" i="1"/>
  <c r="K9"/>
  <c r="K10"/>
  <c r="K11"/>
  <c r="K12"/>
  <c r="K7"/>
  <c r="T8"/>
  <c r="T9"/>
  <c r="T10"/>
  <c r="T11"/>
  <c r="T12"/>
  <c r="T7"/>
  <c r="V8"/>
  <c r="V10"/>
  <c r="B12"/>
  <c r="B11"/>
  <c r="B10"/>
  <c r="B9"/>
  <c r="B8"/>
  <c r="B7"/>
  <c r="B5" i="2"/>
  <c r="V9" i="1" l="1"/>
  <c r="V7"/>
  <c r="V12"/>
  <c r="V11"/>
  <c r="M13" l="1"/>
  <c r="N13"/>
  <c r="N14" l="1"/>
</calcChain>
</file>

<file path=xl/sharedStrings.xml><?xml version="1.0" encoding="utf-8"?>
<sst xmlns="http://schemas.openxmlformats.org/spreadsheetml/2006/main" count="81" uniqueCount="63">
  <si>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</si>
  <si>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</si>
  <si>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</si>
  <si>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</si>
  <si>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</si>
  <si>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</si>
  <si>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</si>
  <si>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</si>
  <si>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</si>
  <si>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</si>
  <si>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</si>
  <si>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</si>
  <si>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</si>
  <si>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</si>
  <si>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</si>
  <si>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</si>
  <si>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</si>
  <si>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</si>
  <si>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</si>
  <si>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</si>
  <si>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</si>
  <si>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</si>
  <si>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</si>
  <si>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</si>
  <si>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</si>
  <si>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</si>
  <si>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</si>
  <si>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</si>
  <si>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</si>
  <si>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</si>
  <si>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</si>
  <si>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</si>
  <si>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</si>
  <si>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38562</t>
  </si>
  <si>
    <t>38323</t>
  </si>
  <si>
    <t>км</t>
  </si>
  <si>
    <t>36439</t>
  </si>
  <si>
    <t>38324</t>
  </si>
  <si>
    <t>38300</t>
  </si>
  <si>
    <t>42782</t>
  </si>
  <si>
    <t>Изначальная потребность</t>
  </si>
  <si>
    <t xml:space="preserve">Начальник отдела эксплуатации сетей  Шиц Дмитрий Васильевич, тел.  +7 (347) 221 - 55-97, эл. Почта d.shic@bashtel.ru </t>
  </si>
  <si>
    <t xml:space="preserve">Ведущий инженер отдела эксплуатации сетей Мухамадеев Алексей Викторович, тел.  +7 (347) 221 - 55-87, эл. Почта MuhamadeevAV@bashtel.ru </t>
  </si>
  <si>
    <t>Наименование товара поставщика</t>
  </si>
  <si>
    <t>Кабель структурированный высокочастотный, в полиэтиленовой изоляции, полиэтиленовая оболочка 5ой категории. Для внешей прокладки.  С.м. технические требования.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</si>
  <si>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  С.м. технические требования.</t>
  </si>
  <si>
    <t>Минус 20 %</t>
  </si>
  <si>
    <t>Кабель структурированный высокочастотный в полиэтиленовой изоляции, в ПВХ оболочке, 5 е - категории. предназначен для стационарной прокладки внутри зданий и сооружений. С.м. технические требования.</t>
  </si>
  <si>
    <t>Кабель типа UTP 5Е 4*2 PVC</t>
  </si>
  <si>
    <t>Кабель типа UTP 5Е 1*2 PVC</t>
  </si>
  <si>
    <t>Кабель типа UTP 5Е 25*2 PVC</t>
  </si>
  <si>
    <t>Кабель типа UTP 5Е 2*2 PЕ</t>
  </si>
  <si>
    <t>Кабель типа UTP 5Е 25*2 PЕ</t>
  </si>
  <si>
    <t>Кабель типа UTP 5Е 2*2 PVC</t>
  </si>
  <si>
    <t>Контактное лицо по тех. вопросам</t>
  </si>
  <si>
    <t>Уфа, ул. Каспийская 14</t>
  </si>
  <si>
    <t>Приложение 1.2</t>
  </si>
  <si>
    <t>Предельная сумма лота составляет: 33 577 156,59 руб. с НДС.</t>
  </si>
  <si>
    <t xml:space="preserve">Количество </t>
  </si>
  <si>
    <t xml:space="preserve">2 квартал - до 15 апреля, 3 квартал до 22 июля, 4 квартал - до 21 октября 2016 года. 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</si>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</sst>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4" xfId="0" applyNumberFormat="1" applyBorder="1"/>
    <xf numFmtId="0" fontId="0" fillId="0" borderId="10" xfId="0" applyBorder="1"/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2" fontId="0" fillId="0" borderId="0" xfId="0" applyNumberFormat="1"/>
    <xf numFmtId="0" fontId="5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29"/>
  <sheetViews>
    <sheetView tabSelected="1" view="pageBreakPreview" zoomScale="60" zoomScaleNormal="70" workbookViewId="0">
      <selection activeCell="G10" sqref="G10"/>
    </sheetView>
  </sheetViews>
  <sheetFormatPr defaultRowHeight="15"/>
  <cols>
    <col min="1" max="1" width="0.85546875" customWidth="1"/>
    <col min="2" max="2" width="8.42578125" customWidth="1"/>
    <col min="3" max="3" width="8.42578125" style="8" customWidth="1"/>
    <col min="4" max="4" width="29.28515625" customWidth="1"/>
    <col min="5" max="5" width="23.28515625" style="8" customWidth="1"/>
    <col min="6" max="6" width="42.140625" customWidth="1"/>
    <col min="8" max="9" width="9.5703125" bestFit="1" customWidth="1"/>
    <col min="10" max="10" width="9.5703125" style="5" bestFit="1" customWidth="1"/>
    <col min="11" max="11" width="10.5703125" bestFit="1" customWidth="1"/>
    <col min="12" max="12" width="19.5703125" style="6" customWidth="1"/>
    <col min="13" max="13" width="16" style="6" customWidth="1"/>
    <col min="14" max="14" width="18.28515625" style="7" customWidth="1"/>
    <col min="15" max="15" width="40.140625" customWidth="1"/>
    <col min="16" max="16" width="3.28515625" customWidth="1"/>
    <col min="20" max="24" width="0" hidden="1" customWidth="1"/>
    <col min="26" max="29" width="9.140625" style="8"/>
  </cols>
  <sheetData>
    <row r="1" spans="1:30">
      <c r="O1" s="17" t="s">
        <v>56</v>
      </c>
    </row>
    <row r="2" spans="1:30">
      <c r="B2" s="40" t="s">
        <v>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30">
      <c r="B3" t="s">
        <v>16</v>
      </c>
      <c r="C3" s="8">
        <v>12575</v>
      </c>
      <c r="D3" s="19"/>
      <c r="E3" s="19"/>
      <c r="F3" s="18"/>
      <c r="O3" s="17"/>
      <c r="P3" s="3"/>
    </row>
    <row r="4" spans="1:30" s="9" customFormat="1" ht="15" customHeight="1">
      <c r="B4" s="41" t="s">
        <v>0</v>
      </c>
      <c r="C4" s="43" t="s">
        <v>21</v>
      </c>
      <c r="D4" s="41" t="s">
        <v>10</v>
      </c>
      <c r="E4" s="43" t="s">
        <v>43</v>
      </c>
      <c r="F4" s="41" t="s">
        <v>1</v>
      </c>
      <c r="G4" s="41" t="s">
        <v>9</v>
      </c>
      <c r="H4" s="42" t="s">
        <v>58</v>
      </c>
      <c r="I4" s="42"/>
      <c r="J4" s="42"/>
      <c r="K4" s="42"/>
      <c r="L4" s="46" t="s">
        <v>60</v>
      </c>
      <c r="M4" s="58" t="s">
        <v>61</v>
      </c>
      <c r="N4" s="59" t="s">
        <v>62</v>
      </c>
      <c r="O4" s="41" t="s">
        <v>2</v>
      </c>
      <c r="P4" s="10"/>
    </row>
    <row r="5" spans="1:30" s="11" customFormat="1" ht="88.9" customHeight="1">
      <c r="B5" s="41"/>
      <c r="C5" s="44"/>
      <c r="D5" s="41"/>
      <c r="E5" s="44"/>
      <c r="F5" s="41"/>
      <c r="G5" s="41"/>
      <c r="H5" s="37" t="s">
        <v>11</v>
      </c>
      <c r="I5" s="37" t="s">
        <v>12</v>
      </c>
      <c r="J5" s="37" t="s">
        <v>13</v>
      </c>
      <c r="K5" s="37" t="s">
        <v>14</v>
      </c>
      <c r="L5" s="44"/>
      <c r="M5" s="45"/>
      <c r="N5" s="41"/>
      <c r="O5" s="41"/>
      <c r="T5" s="11" t="s">
        <v>46</v>
      </c>
      <c r="U5" s="11" t="s">
        <v>40</v>
      </c>
    </row>
    <row r="6" spans="1:30" s="9" customFormat="1">
      <c r="B6" s="12">
        <v>1</v>
      </c>
      <c r="C6" s="20">
        <v>2</v>
      </c>
      <c r="D6" s="12">
        <v>3</v>
      </c>
      <c r="E6" s="21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12">
        <v>12</v>
      </c>
      <c r="N6" s="12">
        <v>13</v>
      </c>
      <c r="O6" s="12">
        <v>14</v>
      </c>
    </row>
    <row r="7" spans="1:30" ht="88.5" customHeight="1">
      <c r="A7" s="8"/>
      <c r="B7" s="4">
        <f t="shared" ref="B7:B12" si="0">ROW()-6</f>
        <v>1</v>
      </c>
      <c r="C7" s="32" t="s">
        <v>33</v>
      </c>
      <c r="D7" s="33" t="s">
        <v>48</v>
      </c>
      <c r="E7" s="1"/>
      <c r="F7" s="1" t="s">
        <v>47</v>
      </c>
      <c r="G7" s="32" t="s">
        <v>35</v>
      </c>
      <c r="H7" s="34">
        <v>450</v>
      </c>
      <c r="I7" s="34">
        <v>250</v>
      </c>
      <c r="J7" s="34">
        <v>230</v>
      </c>
      <c r="K7" s="34">
        <f>H7+I7+J7</f>
        <v>930</v>
      </c>
      <c r="L7" s="35"/>
      <c r="M7" s="35"/>
      <c r="N7" s="35"/>
      <c r="O7" s="36" t="s">
        <v>55</v>
      </c>
      <c r="P7" s="8"/>
      <c r="Q7" s="8"/>
      <c r="R7" s="8"/>
      <c r="S7" s="8"/>
      <c r="T7" s="8">
        <f>U7/1.2</f>
        <v>905.35000000000014</v>
      </c>
      <c r="U7" s="8">
        <v>1086.42</v>
      </c>
      <c r="V7" s="30">
        <f>U7-K7</f>
        <v>156.42000000000007</v>
      </c>
      <c r="W7" s="8"/>
      <c r="X7" s="8"/>
      <c r="Y7" s="8"/>
      <c r="AD7" s="8"/>
    </row>
    <row r="8" spans="1:30" ht="80.25" customHeight="1">
      <c r="A8" s="8"/>
      <c r="B8" s="4">
        <f t="shared" si="0"/>
        <v>2</v>
      </c>
      <c r="C8" s="32" t="s">
        <v>34</v>
      </c>
      <c r="D8" s="33" t="s">
        <v>49</v>
      </c>
      <c r="E8" s="1"/>
      <c r="F8" s="1" t="s">
        <v>45</v>
      </c>
      <c r="G8" s="32" t="s">
        <v>35</v>
      </c>
      <c r="H8" s="34">
        <v>280</v>
      </c>
      <c r="I8" s="34">
        <v>130</v>
      </c>
      <c r="J8" s="34">
        <v>150</v>
      </c>
      <c r="K8" s="34">
        <f t="shared" ref="K8:K12" si="1">H8+I8+J8</f>
        <v>560</v>
      </c>
      <c r="L8" s="35"/>
      <c r="M8" s="35"/>
      <c r="N8" s="35"/>
      <c r="O8" s="36" t="s">
        <v>55</v>
      </c>
      <c r="P8" s="8"/>
      <c r="Q8" s="8"/>
      <c r="R8" s="8"/>
      <c r="S8" s="8"/>
      <c r="T8" s="8">
        <f t="shared" ref="T8:T12" si="2">U8/1.2</f>
        <v>546.97500000000002</v>
      </c>
      <c r="U8" s="8">
        <v>656.37</v>
      </c>
      <c r="V8" s="30">
        <f t="shared" ref="V8:V12" si="3">U8-K8</f>
        <v>96.37</v>
      </c>
      <c r="W8" s="8"/>
      <c r="X8" s="8"/>
      <c r="Y8" s="8"/>
      <c r="AD8" s="8"/>
    </row>
    <row r="9" spans="1:30" s="8" customFormat="1" ht="76.5" customHeight="1">
      <c r="B9" s="4">
        <f t="shared" si="0"/>
        <v>3</v>
      </c>
      <c r="C9" s="32" t="s">
        <v>36</v>
      </c>
      <c r="D9" s="33" t="s">
        <v>50</v>
      </c>
      <c r="E9" s="1"/>
      <c r="F9" s="1" t="s">
        <v>45</v>
      </c>
      <c r="G9" s="32" t="s">
        <v>35</v>
      </c>
      <c r="H9" s="34">
        <v>9</v>
      </c>
      <c r="I9" s="34">
        <v>4</v>
      </c>
      <c r="J9" s="34">
        <v>5</v>
      </c>
      <c r="K9" s="34">
        <f t="shared" si="1"/>
        <v>18</v>
      </c>
      <c r="L9" s="35"/>
      <c r="M9" s="35"/>
      <c r="N9" s="35"/>
      <c r="O9" s="36" t="s">
        <v>55</v>
      </c>
      <c r="T9" s="8">
        <f t="shared" si="2"/>
        <v>18.25</v>
      </c>
      <c r="U9" s="8">
        <v>21.9</v>
      </c>
      <c r="V9" s="30">
        <f t="shared" si="3"/>
        <v>3.8999999999999986</v>
      </c>
    </row>
    <row r="10" spans="1:30" s="8" customFormat="1" ht="83.45" customHeight="1">
      <c r="B10" s="4">
        <f t="shared" si="0"/>
        <v>4</v>
      </c>
      <c r="C10" s="32" t="s">
        <v>37</v>
      </c>
      <c r="D10" s="33" t="s">
        <v>51</v>
      </c>
      <c r="E10" s="1"/>
      <c r="F10" s="1" t="s">
        <v>44</v>
      </c>
      <c r="G10" s="32" t="s">
        <v>35</v>
      </c>
      <c r="H10" s="34">
        <v>40</v>
      </c>
      <c r="I10" s="34">
        <v>25</v>
      </c>
      <c r="J10" s="34">
        <v>0</v>
      </c>
      <c r="K10" s="34">
        <f t="shared" si="1"/>
        <v>65</v>
      </c>
      <c r="L10" s="35"/>
      <c r="M10" s="35"/>
      <c r="N10" s="35"/>
      <c r="O10" s="36" t="s">
        <v>55</v>
      </c>
      <c r="T10" s="8">
        <f t="shared" si="2"/>
        <v>62.5</v>
      </c>
      <c r="U10" s="8">
        <v>75</v>
      </c>
      <c r="V10" s="30">
        <f t="shared" si="3"/>
        <v>10</v>
      </c>
    </row>
    <row r="11" spans="1:30" ht="60.75" customHeight="1">
      <c r="A11" s="8"/>
      <c r="B11" s="4">
        <f t="shared" si="0"/>
        <v>5</v>
      </c>
      <c r="C11" s="32" t="s">
        <v>38</v>
      </c>
      <c r="D11" s="33" t="s">
        <v>52</v>
      </c>
      <c r="E11" s="1"/>
      <c r="F11" s="1" t="s">
        <v>44</v>
      </c>
      <c r="G11" s="32" t="s">
        <v>35</v>
      </c>
      <c r="H11" s="34">
        <v>13</v>
      </c>
      <c r="I11" s="34">
        <v>7</v>
      </c>
      <c r="J11" s="34">
        <v>5</v>
      </c>
      <c r="K11" s="34">
        <f t="shared" si="1"/>
        <v>25</v>
      </c>
      <c r="L11" s="35"/>
      <c r="M11" s="35"/>
      <c r="N11" s="35"/>
      <c r="O11" s="36" t="s">
        <v>55</v>
      </c>
      <c r="P11" s="8"/>
      <c r="Q11" s="8"/>
      <c r="R11" s="8"/>
      <c r="S11" s="8"/>
      <c r="T11" s="8">
        <f t="shared" si="2"/>
        <v>24.333333333333332</v>
      </c>
      <c r="U11" s="8">
        <v>29.2</v>
      </c>
      <c r="V11" s="30">
        <f t="shared" si="3"/>
        <v>4.1999999999999993</v>
      </c>
      <c r="W11" s="8"/>
      <c r="X11" s="8"/>
      <c r="Y11" s="8"/>
      <c r="AD11" s="8"/>
    </row>
    <row r="12" spans="1:30" ht="84" customHeight="1">
      <c r="A12" s="8"/>
      <c r="B12" s="4">
        <f t="shared" si="0"/>
        <v>6</v>
      </c>
      <c r="C12" s="32" t="s">
        <v>39</v>
      </c>
      <c r="D12" s="33" t="s">
        <v>53</v>
      </c>
      <c r="E12" s="1"/>
      <c r="F12" s="1" t="s">
        <v>45</v>
      </c>
      <c r="G12" s="32" t="s">
        <v>35</v>
      </c>
      <c r="H12" s="34">
        <v>800</v>
      </c>
      <c r="I12" s="34">
        <v>600</v>
      </c>
      <c r="J12" s="34">
        <v>400</v>
      </c>
      <c r="K12" s="34">
        <f t="shared" si="1"/>
        <v>1800</v>
      </c>
      <c r="L12" s="35"/>
      <c r="M12" s="35"/>
      <c r="N12" s="35"/>
      <c r="O12" s="36" t="s">
        <v>55</v>
      </c>
      <c r="P12" s="8"/>
      <c r="Q12" s="8"/>
      <c r="R12" s="8"/>
      <c r="S12" s="8"/>
      <c r="T12" s="8">
        <f t="shared" si="2"/>
        <v>1773.9583333333335</v>
      </c>
      <c r="U12" s="8">
        <v>2128.75</v>
      </c>
      <c r="V12" s="30">
        <f t="shared" si="3"/>
        <v>328.75</v>
      </c>
      <c r="W12" s="8"/>
      <c r="X12" s="8"/>
      <c r="Y12" s="8"/>
      <c r="AD12" s="8"/>
    </row>
    <row r="13" spans="1:30">
      <c r="A13" s="8"/>
      <c r="B13" s="14"/>
      <c r="C13" s="16"/>
      <c r="D13" s="15"/>
      <c r="E13" s="15"/>
      <c r="F13" s="15"/>
      <c r="G13" s="16"/>
      <c r="H13" s="26"/>
      <c r="I13" s="26"/>
      <c r="J13" s="26"/>
      <c r="K13" s="26"/>
      <c r="L13" s="26"/>
      <c r="M13" s="38">
        <f>SUM($M$7:$M$12)</f>
        <v>0</v>
      </c>
      <c r="N13" s="38">
        <f>SUM(N7:N12)</f>
        <v>0</v>
      </c>
      <c r="O13" s="28"/>
      <c r="P13" s="8"/>
      <c r="Q13" s="8"/>
      <c r="R13" s="8"/>
      <c r="S13" s="8"/>
      <c r="T13" s="8"/>
      <c r="U13" s="8"/>
      <c r="V13" s="8"/>
      <c r="W13" s="8"/>
      <c r="X13" s="8"/>
      <c r="Y13" s="8"/>
      <c r="AD13" s="8"/>
    </row>
    <row r="14" spans="1:30">
      <c r="A14" s="8"/>
      <c r="B14" s="27"/>
      <c r="C14" s="13"/>
      <c r="D14" s="2"/>
      <c r="E14" s="2"/>
      <c r="F14" s="2"/>
      <c r="G14" s="13"/>
      <c r="H14" s="13"/>
      <c r="I14" s="13"/>
      <c r="J14" s="13"/>
      <c r="K14" s="13"/>
      <c r="L14" s="13"/>
      <c r="M14" s="22" t="s">
        <v>15</v>
      </c>
      <c r="N14" s="39">
        <f>N13-M13</f>
        <v>0</v>
      </c>
      <c r="O14" s="29"/>
      <c r="P14" s="8"/>
      <c r="Q14" s="8"/>
      <c r="R14" s="8"/>
      <c r="S14" s="8"/>
      <c r="T14" s="8"/>
      <c r="U14" s="8"/>
      <c r="V14" s="8"/>
      <c r="W14" s="8"/>
      <c r="X14" s="8"/>
      <c r="Y14" s="8"/>
      <c r="AD14" s="8"/>
    </row>
    <row r="15" spans="1:30">
      <c r="A15" s="8"/>
      <c r="B15" s="53" t="s">
        <v>57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8"/>
      <c r="Q15" s="8"/>
      <c r="R15" s="8"/>
      <c r="S15" s="8"/>
      <c r="T15" s="8"/>
      <c r="U15" s="8"/>
      <c r="V15" s="8"/>
      <c r="W15" s="8"/>
      <c r="X15" s="8"/>
      <c r="Y15" s="8"/>
      <c r="AD15" s="8"/>
    </row>
    <row r="16" spans="1:30" s="8" customFormat="1">
      <c r="A16"/>
      <c r="B16" s="53" t="s">
        <v>3</v>
      </c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/>
      <c r="Q16"/>
      <c r="R16"/>
      <c r="S16"/>
      <c r="T16"/>
      <c r="U16"/>
      <c r="V16"/>
      <c r="W16"/>
      <c r="X16"/>
      <c r="Y16"/>
      <c r="AD16"/>
    </row>
    <row r="17" spans="1:30" s="8" customFormat="1">
      <c r="A17"/>
      <c r="B17" s="54" t="s">
        <v>4</v>
      </c>
      <c r="C17" s="54"/>
      <c r="D17" s="54"/>
      <c r="E17" s="47" t="s">
        <v>59</v>
      </c>
      <c r="F17" s="48"/>
      <c r="G17" s="48"/>
      <c r="H17" s="48"/>
      <c r="I17" s="48"/>
      <c r="J17" s="48"/>
      <c r="K17" s="48"/>
      <c r="L17" s="48"/>
      <c r="M17" s="48"/>
      <c r="N17" s="48"/>
      <c r="O17" s="49"/>
      <c r="P17"/>
      <c r="Q17"/>
      <c r="R17"/>
      <c r="S17"/>
      <c r="T17"/>
      <c r="U17"/>
      <c r="V17">
        <v>28668984</v>
      </c>
      <c r="W17"/>
      <c r="X17"/>
      <c r="Y17"/>
      <c r="AD17"/>
    </row>
    <row r="18" spans="1:30" ht="16.149999999999999" customHeight="1">
      <c r="B18" s="54" t="s">
        <v>5</v>
      </c>
      <c r="C18" s="54"/>
      <c r="D18" s="54"/>
      <c r="E18" s="50" t="s">
        <v>7</v>
      </c>
      <c r="F18" s="51"/>
      <c r="G18" s="51"/>
      <c r="H18" s="51"/>
      <c r="I18" s="51"/>
      <c r="J18" s="51"/>
      <c r="K18" s="51"/>
      <c r="L18" s="51"/>
      <c r="M18" s="51"/>
      <c r="N18" s="51"/>
      <c r="O18" s="52"/>
      <c r="P18" s="2"/>
      <c r="Q18" s="2"/>
      <c r="R18" s="2"/>
      <c r="S18" s="2"/>
      <c r="T18" s="2"/>
      <c r="U18" s="2"/>
    </row>
    <row r="19" spans="1:30" s="8" customFormat="1" ht="19.5" customHeight="1">
      <c r="B19" s="55" t="s">
        <v>18</v>
      </c>
      <c r="C19" s="56"/>
      <c r="D19" s="57"/>
      <c r="E19" s="47" t="s">
        <v>17</v>
      </c>
      <c r="F19" s="48"/>
      <c r="G19" s="48"/>
      <c r="H19" s="48"/>
      <c r="I19" s="48"/>
      <c r="J19" s="48"/>
      <c r="K19" s="48"/>
      <c r="L19" s="48"/>
      <c r="M19" s="48"/>
      <c r="N19" s="48"/>
      <c r="O19" s="49"/>
      <c r="Q19"/>
      <c r="R19"/>
      <c r="S19"/>
      <c r="T19"/>
      <c r="U19"/>
      <c r="V19"/>
      <c r="W19"/>
      <c r="X19"/>
      <c r="Y19"/>
      <c r="AD19"/>
    </row>
    <row r="20" spans="1:30">
      <c r="A20" s="8"/>
      <c r="B20" s="55" t="s">
        <v>19</v>
      </c>
      <c r="C20" s="56"/>
      <c r="D20" s="57"/>
      <c r="E20" s="47" t="s">
        <v>20</v>
      </c>
      <c r="F20" s="48"/>
      <c r="G20" s="48"/>
      <c r="H20" s="48"/>
      <c r="I20" s="48"/>
      <c r="J20" s="48"/>
      <c r="K20" s="48"/>
      <c r="L20" s="48"/>
      <c r="M20" s="48"/>
      <c r="N20" s="48"/>
      <c r="O20" s="49"/>
      <c r="P20" s="8"/>
      <c r="Q20" s="8"/>
      <c r="R20" s="8"/>
      <c r="S20" s="8"/>
      <c r="T20" s="8"/>
      <c r="U20" s="8"/>
      <c r="V20" s="8"/>
      <c r="W20" s="8"/>
      <c r="X20" s="8"/>
      <c r="Y20" s="8"/>
      <c r="AD20" s="8"/>
    </row>
    <row r="21" spans="1:30" s="8" customFormat="1">
      <c r="A21"/>
      <c r="B21" s="54" t="s">
        <v>6</v>
      </c>
      <c r="C21" s="54"/>
      <c r="D21" s="54"/>
      <c r="E21" s="47" t="s">
        <v>41</v>
      </c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</row>
    <row r="22" spans="1:30">
      <c r="B22" s="54" t="s">
        <v>54</v>
      </c>
      <c r="C22" s="54"/>
      <c r="D22" s="54"/>
      <c r="E22" s="47" t="s">
        <v>42</v>
      </c>
      <c r="F22" s="48"/>
      <c r="G22" s="48"/>
      <c r="H22" s="48"/>
      <c r="I22" s="48"/>
      <c r="J22" s="48"/>
      <c r="K22" s="48"/>
      <c r="L22" s="48"/>
      <c r="M22" s="48"/>
      <c r="N22" s="48"/>
      <c r="O22" s="49"/>
    </row>
    <row r="23" spans="1:30">
      <c r="A23" s="8"/>
      <c r="B23" s="22"/>
      <c r="C23" s="22"/>
      <c r="D23" s="22"/>
      <c r="E23" s="22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8"/>
    </row>
    <row r="24" spans="1:30">
      <c r="B24" s="8"/>
      <c r="D24" s="8"/>
      <c r="F24" s="8"/>
      <c r="G24" s="8"/>
      <c r="H24" s="8"/>
      <c r="I24" s="8"/>
      <c r="J24" s="8"/>
      <c r="K24" s="8"/>
      <c r="L24" s="8"/>
      <c r="M24" s="8"/>
      <c r="N24" s="8"/>
      <c r="O24" s="8"/>
      <c r="Q24" s="8"/>
      <c r="R24" s="8"/>
      <c r="S24" s="8"/>
      <c r="T24" s="8"/>
      <c r="U24" s="8"/>
      <c r="V24" s="8"/>
      <c r="W24" s="8"/>
      <c r="X24" s="8"/>
      <c r="Y24" s="8"/>
      <c r="AD24" s="8"/>
    </row>
    <row r="25" spans="1:30" ht="15.75">
      <c r="A25" s="8"/>
      <c r="B25" s="8"/>
      <c r="D25" s="8"/>
      <c r="F25" s="31"/>
      <c r="G25" s="31"/>
      <c r="H25" s="31"/>
      <c r="I25" s="31"/>
      <c r="J25" s="31"/>
      <c r="K25" s="31"/>
      <c r="L25" s="8"/>
      <c r="M25" s="8"/>
      <c r="N25" s="8"/>
      <c r="O25" s="8"/>
      <c r="P25" s="8"/>
    </row>
    <row r="26" spans="1:30">
      <c r="Q26" s="8"/>
      <c r="R26" s="8"/>
      <c r="S26" s="8"/>
      <c r="T26" s="8"/>
      <c r="U26" s="8"/>
      <c r="V26" s="8"/>
      <c r="W26" s="8"/>
      <c r="X26" s="8"/>
      <c r="Y26" s="8"/>
      <c r="AD26" s="8"/>
    </row>
    <row r="27" spans="1:30">
      <c r="D27" s="3"/>
      <c r="E27" s="3"/>
    </row>
    <row r="28" spans="1:30">
      <c r="D28" s="3"/>
      <c r="E28" s="3"/>
    </row>
    <row r="29" spans="1:30">
      <c r="D29" s="3"/>
      <c r="E29" s="3"/>
    </row>
  </sheetData>
  <mergeCells count="26">
    <mergeCell ref="E21:O21"/>
    <mergeCell ref="E22:O22"/>
    <mergeCell ref="E4:E5"/>
    <mergeCell ref="E17:O17"/>
    <mergeCell ref="E18:O18"/>
    <mergeCell ref="E19:O19"/>
    <mergeCell ref="B15:O15"/>
    <mergeCell ref="E20:O20"/>
    <mergeCell ref="B21:D21"/>
    <mergeCell ref="B22:D22"/>
    <mergeCell ref="B17:D17"/>
    <mergeCell ref="B16:O16"/>
    <mergeCell ref="B20:D20"/>
    <mergeCell ref="B18:D18"/>
    <mergeCell ref="B19:D19"/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M4:M5"/>
    <mergeCell ref="L4:L5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4" t="s">
        <v>22</v>
      </c>
      <c r="B5" t="e">
        <f>XLR_ERRNAME</f>
        <v>#NAME?</v>
      </c>
    </row>
    <row r="6" spans="1:19">
      <c r="A6" t="s">
        <v>23</v>
      </c>
      <c r="B6">
        <v>12575</v>
      </c>
      <c r="C6" s="25" t="s">
        <v>24</v>
      </c>
      <c r="D6">
        <v>7264</v>
      </c>
      <c r="E6" s="25" t="s">
        <v>25</v>
      </c>
      <c r="F6" s="25" t="s">
        <v>26</v>
      </c>
      <c r="G6" s="25" t="s">
        <v>27</v>
      </c>
      <c r="H6" s="25" t="s">
        <v>27</v>
      </c>
      <c r="I6" s="25" t="s">
        <v>27</v>
      </c>
      <c r="J6" s="25" t="s">
        <v>25</v>
      </c>
      <c r="K6" s="25" t="s">
        <v>28</v>
      </c>
      <c r="L6" s="25" t="s">
        <v>29</v>
      </c>
      <c r="M6" s="25" t="s">
        <v>30</v>
      </c>
      <c r="N6" s="25" t="s">
        <v>27</v>
      </c>
      <c r="O6">
        <v>1507925</v>
      </c>
      <c r="P6" s="25" t="s">
        <v>31</v>
      </c>
      <c r="Q6">
        <v>0</v>
      </c>
      <c r="R6" s="25" t="s">
        <v>27</v>
      </c>
      <c r="S6" s="2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2016-02-08T06:02:18Z</cp:lastPrinted>
  <dcterms:created xsi:type="dcterms:W3CDTF">2013-12-19T08:11:42Z</dcterms:created>
  <dcterms:modified xsi:type="dcterms:W3CDTF">2016-03-04T07:07:04Z</dcterms:modified>
</cp:coreProperties>
</file>